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wadon\OneDrive\Desktop\Current work\บรรยาย พค 2566\SWU\"/>
    </mc:Choice>
  </mc:AlternateContent>
  <xr:revisionPtr revIDLastSave="0" documentId="8_{4712ED59-761B-4820-9E88-42CC3A5B70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ตารางงบประมาณ" sheetId="7" r:id="rId1"/>
  </sheets>
  <definedNames>
    <definedName name="_xlnm.Print_Titles" localSheetId="0">ตารางงบประมาณ!$3:$3</definedName>
  </definedNames>
  <calcPr calcId="191028"/>
</workbook>
</file>

<file path=xl/calcChain.xml><?xml version="1.0" encoding="utf-8"?>
<calcChain xmlns="http://schemas.openxmlformats.org/spreadsheetml/2006/main">
  <c r="I14" i="7" l="1"/>
  <c r="I15" i="7"/>
  <c r="I16" i="7"/>
  <c r="I17" i="7"/>
  <c r="I18" i="7"/>
  <c r="I13" i="7"/>
  <c r="J13" i="7" s="1"/>
  <c r="I9" i="7"/>
  <c r="J9" i="7" s="1"/>
  <c r="I10" i="7"/>
  <c r="I11" i="7"/>
  <c r="J11" i="7" s="1"/>
  <c r="J14" i="7"/>
  <c r="J15" i="7"/>
  <c r="J16" i="7"/>
  <c r="J17" i="7"/>
  <c r="J18" i="7"/>
  <c r="J10" i="7"/>
  <c r="J8" i="7"/>
  <c r="I8" i="7"/>
  <c r="J6" i="7"/>
  <c r="I6" i="7"/>
  <c r="J12" i="7" l="1"/>
  <c r="J7" i="7"/>
  <c r="J5" i="7"/>
  <c r="J4" i="7" l="1"/>
</calcChain>
</file>

<file path=xl/sharedStrings.xml><?xml version="1.0" encoding="utf-8"?>
<sst xmlns="http://schemas.openxmlformats.org/spreadsheetml/2006/main" count="37" uniqueCount="32">
  <si>
    <t>หมวดงบประมาณ</t>
  </si>
  <si>
    <t>จำนวน</t>
  </si>
  <si>
    <t xml:space="preserve">หน่วยนับ </t>
  </si>
  <si>
    <t>คน/รายการ</t>
  </si>
  <si>
    <t>ครั้ง/เดือน</t>
  </si>
  <si>
    <t>ราคาต่อหน่วย</t>
  </si>
  <si>
    <t>งบประมาณ (บาท)</t>
  </si>
  <si>
    <t>งบประมาณรวมในรายการค่าใช้จ่าย (บาท)</t>
  </si>
  <si>
    <t>งบดำเนินงาน</t>
  </si>
  <si>
    <t>2 ค่าวัสดุ</t>
  </si>
  <si>
    <t>3 ค่าใช้สอย</t>
  </si>
  <si>
    <t>1 ค่าจ้าง</t>
  </si>
  <si>
    <t>งบประมาณ</t>
  </si>
  <si>
    <t>รายละเอียดงบประมาณ</t>
  </si>
  <si>
    <t xml:space="preserve">ข้อมูลการแตกรายละเอียดงบประมาณ (แตกตัวคูณ) เฉพาะปีที่เสนอ
</t>
  </si>
  <si>
    <t>ค่าจ้างเหมายานพาหนะพร้อมคนขับและน้ำมัน นครนายก ปทุมธานี กรุงเทพฯ กาญจนบุรี สระแก้ว จำนวน 40 ครั้ง ครั้งละ 3000 บาท (โครงการย่อยที่ 1-3)</t>
  </si>
  <si>
    <t>ค่าตอบแทนผู้ช่วยวิจัยระดับปริญญาตรี 3 คน คนละ 15000 บาทต่อเดือน</t>
  </si>
  <si>
    <t>ครั้ง</t>
  </si>
  <si>
    <t>วัน</t>
  </si>
  <si>
    <t>คน</t>
  </si>
  <si>
    <t>ตัวอย่าง</t>
  </si>
  <si>
    <t>ค่าบรรจุภัณฑ์และอุปกรณ์เก็บตัวอย่าง (ขวดแก้วเก็บตัวอย่าง จานเลี้ยงเชื้อ กล่องพลาสติกเคลื่อนย้ายตัวอย่าง ถุง Ziplog)</t>
  </si>
  <si>
    <t>ค่าเม็ดพลาสติก PBAT 50 กิโลกรัม กิโลกรัมละ 500 บาท</t>
  </si>
  <si>
    <t>ค่าเม็ดพลาสติก PLA 100 กิโลกรัม กิโลกรัมละ 110 บาท</t>
  </si>
  <si>
    <t>ค่าสารช่วยกระบวนการและสารเติมแต่งพอลิเมอร์ Polyethyl acrylate, PMMA-co-EA, MA-g-PE จำนวน 50 กิโลกรัม กิโลกรัมละ 500 บาท</t>
  </si>
  <si>
    <t>ค่าการวิเคราะห์ Shelf-life และความสามารถในการละลายน้ำของผงสกัด (ระยะเวลา 5 เดือน) เก็บตัวอย่าง 10 ครั้ง จำนวน 50 ตัวอย่าง ตัวอย่างละ 3000 บาท</t>
  </si>
  <si>
    <t>ค่าการวิเคราะห์เปรียบเทียบการเข้าสีของผลไม้ด้วยเครื่องวัดสี 20 ครั้ง ครั้งละ 500 บาท</t>
  </si>
  <si>
    <t>ค่าขึ้นรูปถุงหุ้มผลไม้ด้วย Blown film extruder วันละ 6000 จำนวน 20 วัน</t>
  </si>
  <si>
    <t>ค่าขึ้นรูปฟิล์มคลุมดินด้วย Sheet extruder (ระดับกึ่งอุตสาหกรรม) 20 วันวันละ 5000</t>
  </si>
  <si>
    <t>ค่าคอมพาวนด์ PLA/PBAT/ผงยาสูบ (ระดับห้องปฏิบัติการและกึ่งอุตสาหกรรม) จำนวน 20 วัน วันละ 5000</t>
  </si>
  <si>
    <t>แพค</t>
  </si>
  <si>
    <t>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</si>
</sst>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vertical="top"/>
    </xf>
    <xf numFmtId="0" fontId="8" fillId="0" borderId="0" xfId="0" applyFont="1"/>
    <xf numFmtId="0" fontId="10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10" fillId="0" borderId="1" xfId="0" applyFont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/>
    </xf>
    <xf numFmtId="3" fontId="8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vertical="top"/>
    </xf>
    <xf numFmtId="4" fontId="11" fillId="0" borderId="2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8"/>
  <sheetViews>
    <sheetView tabSelected="1" zoomScaleNormal="100" workbookViewId="0">
      <selection activeCell="J6" sqref="J6"/>
    </sheetView>
  </sheetViews>
  <sheetFormatPr defaultColWidth="9" defaultRowHeight="24" x14ac:dyDescent="0.8"/>
  <cols>
    <col min="1" max="1" width="13.6328125" style="1" customWidth="1"/>
    <col min="2" max="2" width="19.36328125" style="1" customWidth="1"/>
    <col min="3" max="3" width="30.6328125" style="26" customWidth="1"/>
    <col min="4" max="4" width="8.90625" style="2" customWidth="1"/>
    <col min="5" max="5" width="10.90625" style="2" customWidth="1"/>
    <col min="6" max="6" width="12.36328125" style="2" customWidth="1"/>
    <col min="7" max="7" width="12.08984375" style="2" customWidth="1"/>
    <col min="8" max="8" width="12.6328125" style="2" customWidth="1"/>
    <col min="9" max="9" width="13.453125" style="3" customWidth="1"/>
    <col min="10" max="10" width="25.453125" style="3" customWidth="1"/>
    <col min="11" max="16384" width="9" style="1"/>
  </cols>
  <sheetData>
    <row r="1" spans="1:10" ht="25.5" customHeight="1" x14ac:dyDescent="0.8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10" x14ac:dyDescent="0.8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8" customFormat="1" ht="46" customHeight="1" x14ac:dyDescent="0.35">
      <c r="A3" s="4" t="s">
        <v>12</v>
      </c>
      <c r="B3" s="4" t="s">
        <v>0</v>
      </c>
      <c r="C3" s="5" t="s">
        <v>13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7" t="s">
        <v>6</v>
      </c>
      <c r="J3" s="7" t="s">
        <v>7</v>
      </c>
    </row>
    <row r="4" spans="1:10" s="12" customFormat="1" ht="21" x14ac:dyDescent="0.7">
      <c r="A4" s="9" t="s">
        <v>8</v>
      </c>
      <c r="B4" s="10"/>
      <c r="C4" s="20"/>
      <c r="D4" s="6"/>
      <c r="E4" s="6"/>
      <c r="F4" s="6"/>
      <c r="G4" s="6"/>
      <c r="H4" s="6"/>
      <c r="I4" s="11"/>
      <c r="J4" s="22">
        <f>J5+J7+J12</f>
        <v>1204000</v>
      </c>
    </row>
    <row r="5" spans="1:10" s="12" customFormat="1" ht="21" x14ac:dyDescent="0.7">
      <c r="A5" s="10"/>
      <c r="B5" s="18" t="s">
        <v>11</v>
      </c>
      <c r="C5" s="25"/>
      <c r="D5" s="13"/>
      <c r="E5" s="13"/>
      <c r="F5" s="13"/>
      <c r="G5" s="13"/>
      <c r="H5" s="13"/>
      <c r="I5" s="14"/>
      <c r="J5" s="22">
        <f>SUM(J6:J6)</f>
        <v>540000</v>
      </c>
    </row>
    <row r="6" spans="1:10" s="12" customFormat="1" ht="42" x14ac:dyDescent="0.7">
      <c r="A6" s="10"/>
      <c r="B6" s="19"/>
      <c r="C6" s="24" t="s">
        <v>16</v>
      </c>
      <c r="D6" s="15">
        <v>3</v>
      </c>
      <c r="E6" s="15" t="s">
        <v>19</v>
      </c>
      <c r="F6" s="15"/>
      <c r="G6" s="15">
        <v>12</v>
      </c>
      <c r="H6" s="15">
        <v>15000</v>
      </c>
      <c r="I6" s="23">
        <f>H6*D6*G6</f>
        <v>540000</v>
      </c>
      <c r="J6" s="23">
        <f>I6</f>
        <v>540000</v>
      </c>
    </row>
    <row r="7" spans="1:10" s="12" customFormat="1" ht="21" x14ac:dyDescent="0.7">
      <c r="A7" s="10"/>
      <c r="B7" s="21" t="s">
        <v>9</v>
      </c>
      <c r="C7" s="25"/>
      <c r="D7" s="13"/>
      <c r="E7" s="13"/>
      <c r="F7" s="13"/>
      <c r="G7" s="13"/>
      <c r="H7" s="13"/>
      <c r="I7" s="14"/>
      <c r="J7" s="22">
        <f>SUM(J8:J11)</f>
        <v>64000</v>
      </c>
    </row>
    <row r="8" spans="1:10" s="12" customFormat="1" ht="63" x14ac:dyDescent="0.7">
      <c r="A8" s="10"/>
      <c r="B8" s="20"/>
      <c r="C8" s="24" t="s">
        <v>21</v>
      </c>
      <c r="D8" s="15">
        <v>100</v>
      </c>
      <c r="E8" s="15" t="s">
        <v>30</v>
      </c>
      <c r="F8" s="15"/>
      <c r="G8" s="15"/>
      <c r="H8" s="15">
        <v>30</v>
      </c>
      <c r="I8" s="23">
        <f>H8*D8</f>
        <v>3000</v>
      </c>
      <c r="J8" s="23">
        <f>I8</f>
        <v>3000</v>
      </c>
    </row>
    <row r="9" spans="1:10" s="12" customFormat="1" ht="42" x14ac:dyDescent="0.7">
      <c r="A9" s="10"/>
      <c r="B9" s="20"/>
      <c r="C9" s="24" t="s">
        <v>22</v>
      </c>
      <c r="D9" s="15">
        <v>50</v>
      </c>
      <c r="E9" s="15" t="s">
        <v>31</v>
      </c>
      <c r="F9" s="15"/>
      <c r="G9" s="15"/>
      <c r="H9" s="15">
        <v>500</v>
      </c>
      <c r="I9" s="23">
        <f t="shared" ref="I9:I18" si="0">H9*D9</f>
        <v>25000</v>
      </c>
      <c r="J9" s="23">
        <f t="shared" ref="J9:J11" si="1">I9</f>
        <v>25000</v>
      </c>
    </row>
    <row r="10" spans="1:10" s="12" customFormat="1" ht="42" x14ac:dyDescent="0.7">
      <c r="A10" s="10"/>
      <c r="B10" s="20"/>
      <c r="C10" s="24" t="s">
        <v>23</v>
      </c>
      <c r="D10" s="15">
        <v>100</v>
      </c>
      <c r="E10" s="15" t="s">
        <v>31</v>
      </c>
      <c r="F10" s="15"/>
      <c r="G10" s="15"/>
      <c r="H10" s="15">
        <v>110</v>
      </c>
      <c r="I10" s="23">
        <f t="shared" si="0"/>
        <v>11000</v>
      </c>
      <c r="J10" s="23">
        <f t="shared" si="1"/>
        <v>11000</v>
      </c>
    </row>
    <row r="11" spans="1:10" s="12" customFormat="1" ht="84" x14ac:dyDescent="0.7">
      <c r="A11" s="10"/>
      <c r="B11" s="20"/>
      <c r="C11" s="24" t="s">
        <v>24</v>
      </c>
      <c r="D11" s="15">
        <v>50</v>
      </c>
      <c r="E11" s="15" t="s">
        <v>31</v>
      </c>
      <c r="F11" s="15"/>
      <c r="G11" s="15"/>
      <c r="H11" s="15">
        <v>500</v>
      </c>
      <c r="I11" s="23">
        <f t="shared" si="0"/>
        <v>25000</v>
      </c>
      <c r="J11" s="23">
        <f t="shared" si="1"/>
        <v>25000</v>
      </c>
    </row>
    <row r="12" spans="1:10" s="12" customFormat="1" ht="21" x14ac:dyDescent="0.7">
      <c r="A12" s="10"/>
      <c r="B12" s="18" t="s">
        <v>10</v>
      </c>
      <c r="C12" s="25"/>
      <c r="D12" s="13"/>
      <c r="E12" s="13"/>
      <c r="F12" s="13"/>
      <c r="G12" s="13"/>
      <c r="H12" s="13"/>
      <c r="I12" s="14"/>
      <c r="J12" s="22">
        <f>SUM(J13:J18)</f>
        <v>600000</v>
      </c>
    </row>
    <row r="13" spans="1:10" s="12" customFormat="1" ht="84" x14ac:dyDescent="0.7">
      <c r="A13" s="10"/>
      <c r="B13" s="19"/>
      <c r="C13" s="24" t="s">
        <v>15</v>
      </c>
      <c r="D13" s="15">
        <v>40</v>
      </c>
      <c r="E13" s="15" t="s">
        <v>17</v>
      </c>
      <c r="F13" s="15"/>
      <c r="G13" s="15"/>
      <c r="H13" s="15">
        <v>3000</v>
      </c>
      <c r="I13" s="23">
        <f t="shared" si="0"/>
        <v>120000</v>
      </c>
      <c r="J13" s="23">
        <f>I13</f>
        <v>120000</v>
      </c>
    </row>
    <row r="14" spans="1:10" s="12" customFormat="1" ht="84" x14ac:dyDescent="0.7">
      <c r="A14" s="10"/>
      <c r="B14" s="20"/>
      <c r="C14" s="24" t="s">
        <v>25</v>
      </c>
      <c r="D14" s="15">
        <v>50</v>
      </c>
      <c r="E14" s="16" t="s">
        <v>20</v>
      </c>
      <c r="F14" s="15"/>
      <c r="G14" s="15"/>
      <c r="H14" s="17">
        <v>3000</v>
      </c>
      <c r="I14" s="23">
        <f t="shared" si="0"/>
        <v>150000</v>
      </c>
      <c r="J14" s="23">
        <f t="shared" ref="J14:J18" si="2">I14</f>
        <v>150000</v>
      </c>
    </row>
    <row r="15" spans="1:10" s="12" customFormat="1" ht="63" x14ac:dyDescent="0.7">
      <c r="A15" s="10"/>
      <c r="B15" s="20"/>
      <c r="C15" s="24" t="s">
        <v>26</v>
      </c>
      <c r="D15" s="15">
        <v>20</v>
      </c>
      <c r="E15" s="16" t="s">
        <v>17</v>
      </c>
      <c r="F15" s="15"/>
      <c r="G15" s="15"/>
      <c r="H15" s="17">
        <v>500</v>
      </c>
      <c r="I15" s="23">
        <f t="shared" si="0"/>
        <v>10000</v>
      </c>
      <c r="J15" s="23">
        <f t="shared" si="2"/>
        <v>10000</v>
      </c>
    </row>
    <row r="16" spans="1:10" s="12" customFormat="1" ht="42" x14ac:dyDescent="0.7">
      <c r="A16" s="10"/>
      <c r="B16" s="20"/>
      <c r="C16" s="24" t="s">
        <v>27</v>
      </c>
      <c r="D16" s="15">
        <v>20</v>
      </c>
      <c r="E16" s="16" t="s">
        <v>18</v>
      </c>
      <c r="F16" s="15"/>
      <c r="G16" s="15"/>
      <c r="H16" s="17">
        <v>6000</v>
      </c>
      <c r="I16" s="23">
        <f t="shared" si="0"/>
        <v>120000</v>
      </c>
      <c r="J16" s="23">
        <f t="shared" si="2"/>
        <v>120000</v>
      </c>
    </row>
    <row r="17" spans="1:10" s="12" customFormat="1" ht="42" x14ac:dyDescent="0.7">
      <c r="A17" s="10"/>
      <c r="B17" s="20"/>
      <c r="C17" s="24" t="s">
        <v>28</v>
      </c>
      <c r="D17" s="15">
        <v>20</v>
      </c>
      <c r="E17" s="16" t="s">
        <v>18</v>
      </c>
      <c r="F17" s="15"/>
      <c r="G17" s="15"/>
      <c r="H17" s="17">
        <v>5000</v>
      </c>
      <c r="I17" s="23">
        <f t="shared" si="0"/>
        <v>100000</v>
      </c>
      <c r="J17" s="23">
        <f t="shared" si="2"/>
        <v>100000</v>
      </c>
    </row>
    <row r="18" spans="1:10" s="12" customFormat="1" ht="63" x14ac:dyDescent="0.7">
      <c r="A18" s="10"/>
      <c r="B18" s="20"/>
      <c r="C18" s="24" t="s">
        <v>29</v>
      </c>
      <c r="D18" s="15">
        <v>20</v>
      </c>
      <c r="E18" s="16" t="s">
        <v>18</v>
      </c>
      <c r="F18" s="15"/>
      <c r="G18" s="15"/>
      <c r="H18" s="17">
        <v>5000</v>
      </c>
      <c r="I18" s="23">
        <f t="shared" si="0"/>
        <v>100000</v>
      </c>
      <c r="J18" s="23">
        <f t="shared" si="2"/>
        <v>100000</v>
      </c>
    </row>
  </sheetData>
  <mergeCells count="2">
    <mergeCell ref="A1:I1"/>
    <mergeCell ref="A2:J2"/>
  </mergeCells>
  <phoneticPr fontId="1" type="noConversion"/>
  <pageMargins left="0.55000000000000004" right="0.23" top="0.5" bottom="0.48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ตารางงบประมาณ</vt:lpstr>
      <vt:lpstr>ตารางงบประมาณ!Print_Titles</vt:lpstr>
    </vt:vector>
  </TitlesOfParts>
  <Manager/>
  <Company>Office Black Edition - tum0r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Nawadon</cp:lastModifiedBy>
  <cp:revision/>
  <dcterms:created xsi:type="dcterms:W3CDTF">2012-12-06T01:21:06Z</dcterms:created>
  <dcterms:modified xsi:type="dcterms:W3CDTF">2023-06-09T13:40:36Z</dcterms:modified>
  <cp:category/>
  <cp:contentStatus/>
</cp:coreProperties>
</file>